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<sst xmlns="http://schemas.openxmlformats.org/spreadsheetml/2006/main" count="119" uniqueCount="72">
  <si>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</si>
  <si>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</si>
  <si>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</si>
  <si>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</si>
  <si>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</si>
  <si>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</si>
  <si>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</si>
  <si>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</si>
  <si>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</si>
  <si>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</si>
  <si>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</si>
  <si>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</si>
  <si>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</si>
  <si>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</si>
  <si>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</si>
  <si>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</si>
  <si>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</si>
  <si>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</si>
  <si>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</si>
  <si>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</si>
  <si>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</si>
  <si>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</si>
  <si>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2018028-P del 31/12/2018</t>
  </si>
  <si>
    <t>V3-29141 del 13/12/2018</t>
  </si>
  <si>
    <t>415/PA del 12/12/2018</t>
  </si>
  <si>
    <t>8718431841 del 20/12/2018</t>
  </si>
  <si>
    <t>8718431838 del 20/12/2018</t>
  </si>
  <si>
    <t>8718431839 del 20/12/2018</t>
  </si>
  <si>
    <t>8718431840 del 20/12/2018</t>
  </si>
  <si>
    <t>7818017541 del 31/12/2018</t>
  </si>
  <si>
    <t>000127-0C1 PA del 11/12/2018</t>
  </si>
  <si>
    <t>V2FV0000004 del 31/01/2019</t>
  </si>
  <si>
    <t>V2FV0000003 del 31/01/2019</t>
  </si>
  <si>
    <t>V2FV0000002 del 31/01/2019</t>
  </si>
  <si>
    <t>V2FV0000005 del 31/01/2019</t>
  </si>
  <si>
    <t>V2FV0000091 del 31/12/2018</t>
  </si>
  <si>
    <t>7819000593 del 31/01/2019</t>
  </si>
  <si>
    <t>8719031067 del 04/02/2019</t>
  </si>
  <si>
    <t>190246/E del 08/02/2019</t>
  </si>
  <si>
    <t>1/1 del 17/01/2019</t>
  </si>
  <si>
    <t>20194E03633 del 04/02/2019</t>
  </si>
  <si>
    <t>20194E03733 del 04/02/2019</t>
  </si>
  <si>
    <t>48 del 11/01/2019</t>
  </si>
  <si>
    <t>79 del 16/01/2019</t>
  </si>
  <si>
    <t>7819002128 del 28/02/2019</t>
  </si>
  <si>
    <t>191067 del 31/01/2019</t>
  </si>
  <si>
    <t>2019.FD50.FTPA del 08/02/2019</t>
  </si>
  <si>
    <t>2019.FD36.FTPA del 31/01/2019</t>
  </si>
  <si>
    <t>32 del 11/02/2019</t>
  </si>
  <si>
    <t>V3-1368 del 22/01/2019</t>
  </si>
  <si>
    <t>V3-943 del 16/01/2019</t>
  </si>
  <si>
    <t>40337 del 27/01/2019</t>
  </si>
  <si>
    <t>10785 del 16/11/2018</t>
  </si>
  <si>
    <t>8719064270 del 28/02/2019</t>
  </si>
  <si>
    <t>190100489 del 11/02/2019</t>
  </si>
  <si>
    <t>0000078\PA del 18/02/2019</t>
  </si>
  <si>
    <t>82/1 del 18/03/2019</t>
  </si>
  <si>
    <t>V2FV0000013 del 28/02/2019</t>
  </si>
  <si>
    <t>PA176 del 27/02/2019</t>
  </si>
  <si>
    <t>0000008 del 28/02/2019</t>
  </si>
  <si>
    <t>28 del 28/02/2019</t>
  </si>
  <si>
    <t>20/2/2019 del 24/02/2019</t>
  </si>
  <si>
    <t>61/7E del 15/03/2019</t>
  </si>
  <si>
    <t>8719095297 del 29/03/2019</t>
  </si>
  <si>
    <t>7819004333 del 31/03/2019</t>
  </si>
  <si>
    <t>7819004016 del 29/03/2019</t>
  </si>
  <si>
    <t>FEPAM24/2019 del 03/04/2019</t>
  </si>
  <si>
    <t>2019    13/P del 27/03/2019</t>
  </si>
  <si>
    <t>101/001 del 03/04/2019</t>
  </si>
  <si>
    <t>95/PA del 16/03/2019</t>
  </si>
  <si>
    <t>125/PA del 30/03/2019</t>
  </si>
  <si>
    <t>96/PA del 16/03/2019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</si>
</sst>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73</v>
      </c>
      <c r="B10" s="37"/>
      <c r="C10" s="50">
        <f>SUM(C16:D19)</f>
        <v>109511.01000000001</v>
      </c>
      <c r="D10" s="37"/>
      <c r="E10" s="38">
        <f>('Trimestre 1'!H1+'Trimestre 2'!H1+'Trimestre 3'!H1+'Trimestre 4'!H1)/C10</f>
        <v>-10.297471277088944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64</v>
      </c>
      <c r="C16" s="51">
        <f>'Trimestre 1'!B1</f>
        <v>58167.04</v>
      </c>
      <c r="D16" s="52"/>
      <c r="E16" s="51">
        <f>'Trimestre 1'!G1</f>
        <v>-6.121581913055918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9</v>
      </c>
      <c r="C17" s="51">
        <f>'Trimestre 2'!B1</f>
        <v>51343.970000000016</v>
      </c>
      <c r="D17" s="52"/>
      <c r="E17" s="51">
        <f>'Trimestre 2'!G1</f>
        <v>-15.028292124664297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58167.04</v>
      </c>
      <c r="C1">
        <f>COUNTA(A4:A203)</f>
        <v>64</v>
      </c>
      <c r="G1" s="20">
        <f>IF(B1&lt;&gt;0,H1/B1,0)</f>
        <v>-6.121581913055918</v>
      </c>
      <c r="H1" s="19">
        <f>SUM(H4:H195)</f>
        <v>-356074.3000000001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80</v>
      </c>
      <c r="C4" s="17">
        <v>43496</v>
      </c>
      <c r="D4" s="17">
        <v>43481</v>
      </c>
      <c r="E4" s="17"/>
      <c r="F4" s="17"/>
      <c r="G4" s="1">
        <f>D4-C4-(F4-E4)</f>
        <v>-15</v>
      </c>
      <c r="H4" s="16">
        <f>B4*G4</f>
        <v>-1200</v>
      </c>
    </row>
    <row r="5" spans="1:8" ht="15">
      <c r="A5" s="28" t="s">
        <v>23</v>
      </c>
      <c r="B5" s="16">
        <v>61.21</v>
      </c>
      <c r="C5" s="17">
        <v>43511</v>
      </c>
      <c r="D5" s="17">
        <v>43481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-1836.3</v>
      </c>
    </row>
    <row r="6" spans="1:8" ht="15">
      <c r="A6" s="28" t="s">
        <v>24</v>
      </c>
      <c r="B6" s="16">
        <v>318.18</v>
      </c>
      <c r="C6" s="17">
        <v>43477</v>
      </c>
      <c r="D6" s="17">
        <v>43481</v>
      </c>
      <c r="E6" s="17"/>
      <c r="F6" s="17"/>
      <c r="G6" s="1">
        <f t="shared" si="0"/>
        <v>4</v>
      </c>
      <c r="H6" s="16">
        <f t="shared" si="1"/>
        <v>1272.72</v>
      </c>
    </row>
    <row r="7" spans="1:8" ht="15">
      <c r="A7" s="28" t="s">
        <v>25</v>
      </c>
      <c r="B7" s="16">
        <v>119.08</v>
      </c>
      <c r="C7" s="17">
        <v>43484</v>
      </c>
      <c r="D7" s="17">
        <v>43481</v>
      </c>
      <c r="E7" s="17"/>
      <c r="F7" s="17"/>
      <c r="G7" s="1">
        <f t="shared" si="0"/>
        <v>-3</v>
      </c>
      <c r="H7" s="16">
        <f t="shared" si="1"/>
        <v>-357.24</v>
      </c>
    </row>
    <row r="8" spans="1:8" ht="15">
      <c r="A8" s="28" t="s">
        <v>26</v>
      </c>
      <c r="B8" s="16">
        <v>147.45</v>
      </c>
      <c r="C8" s="17">
        <v>43484</v>
      </c>
      <c r="D8" s="17">
        <v>43481</v>
      </c>
      <c r="E8" s="17"/>
      <c r="F8" s="17"/>
      <c r="G8" s="1">
        <f t="shared" si="0"/>
        <v>-3</v>
      </c>
      <c r="H8" s="16">
        <f t="shared" si="1"/>
        <v>-442.34999999999997</v>
      </c>
    </row>
    <row r="9" spans="1:8" ht="15">
      <c r="A9" s="28" t="s">
        <v>27</v>
      </c>
      <c r="B9" s="16">
        <v>224.28</v>
      </c>
      <c r="C9" s="17">
        <v>43484</v>
      </c>
      <c r="D9" s="17">
        <v>43481</v>
      </c>
      <c r="E9" s="17"/>
      <c r="F9" s="17"/>
      <c r="G9" s="1">
        <f t="shared" si="0"/>
        <v>-3</v>
      </c>
      <c r="H9" s="16">
        <f t="shared" si="1"/>
        <v>-672.84</v>
      </c>
    </row>
    <row r="10" spans="1:8" ht="15">
      <c r="A10" s="28" t="s">
        <v>28</v>
      </c>
      <c r="B10" s="16">
        <v>253.41</v>
      </c>
      <c r="C10" s="17">
        <v>43484</v>
      </c>
      <c r="D10" s="17">
        <v>43481</v>
      </c>
      <c r="E10" s="17"/>
      <c r="F10" s="17"/>
      <c r="G10" s="1">
        <f t="shared" si="0"/>
        <v>-3</v>
      </c>
      <c r="H10" s="16">
        <f t="shared" si="1"/>
        <v>-760.23</v>
      </c>
    </row>
    <row r="11" spans="1:8" ht="15">
      <c r="A11" s="28" t="s">
        <v>29</v>
      </c>
      <c r="B11" s="16">
        <v>8037.37</v>
      </c>
      <c r="C11" s="17">
        <v>43495</v>
      </c>
      <c r="D11" s="17">
        <v>43481</v>
      </c>
      <c r="E11" s="17"/>
      <c r="F11" s="17"/>
      <c r="G11" s="1">
        <f t="shared" si="0"/>
        <v>-14</v>
      </c>
      <c r="H11" s="16">
        <f t="shared" si="1"/>
        <v>-112523.18</v>
      </c>
    </row>
    <row r="12" spans="1:8" ht="15">
      <c r="A12" s="28" t="s">
        <v>30</v>
      </c>
      <c r="B12" s="16">
        <v>93.03</v>
      </c>
      <c r="C12" s="17">
        <v>43524</v>
      </c>
      <c r="D12" s="17">
        <v>43489</v>
      </c>
      <c r="E12" s="17"/>
      <c r="F12" s="17"/>
      <c r="G12" s="1">
        <f t="shared" si="0"/>
        <v>-35</v>
      </c>
      <c r="H12" s="16">
        <f t="shared" si="1"/>
        <v>-3256.05</v>
      </c>
    </row>
    <row r="13" spans="1:8" ht="15">
      <c r="A13" s="28" t="s">
        <v>22</v>
      </c>
      <c r="B13" s="16">
        <v>17.6</v>
      </c>
      <c r="C13" s="17">
        <v>43496</v>
      </c>
      <c r="D13" s="17">
        <v>43490</v>
      </c>
      <c r="E13" s="17"/>
      <c r="F13" s="17"/>
      <c r="G13" s="1">
        <f t="shared" si="0"/>
        <v>-6</v>
      </c>
      <c r="H13" s="16">
        <f t="shared" si="1"/>
        <v>-105.60000000000001</v>
      </c>
    </row>
    <row r="14" spans="1:8" ht="15">
      <c r="A14" s="28" t="s">
        <v>23</v>
      </c>
      <c r="B14" s="16">
        <v>13.46</v>
      </c>
      <c r="C14" s="17">
        <v>43511</v>
      </c>
      <c r="D14" s="17">
        <v>43490</v>
      </c>
      <c r="E14" s="17"/>
      <c r="F14" s="17"/>
      <c r="G14" s="1">
        <f t="shared" si="0"/>
        <v>-21</v>
      </c>
      <c r="H14" s="16">
        <f t="shared" si="1"/>
        <v>-282.66</v>
      </c>
    </row>
    <row r="15" spans="1:8" ht="15">
      <c r="A15" s="28" t="s">
        <v>24</v>
      </c>
      <c r="B15" s="16">
        <v>31.82</v>
      </c>
      <c r="C15" s="17">
        <v>43477</v>
      </c>
      <c r="D15" s="17">
        <v>43490</v>
      </c>
      <c r="E15" s="17"/>
      <c r="F15" s="17"/>
      <c r="G15" s="1">
        <f t="shared" si="0"/>
        <v>13</v>
      </c>
      <c r="H15" s="16">
        <f t="shared" si="1"/>
        <v>413.66</v>
      </c>
    </row>
    <row r="16" spans="1:8" ht="15">
      <c r="A16" s="28" t="s">
        <v>29</v>
      </c>
      <c r="B16" s="16">
        <v>1768.22</v>
      </c>
      <c r="C16" s="17">
        <v>43495</v>
      </c>
      <c r="D16" s="17">
        <v>43490</v>
      </c>
      <c r="E16" s="17"/>
      <c r="F16" s="17"/>
      <c r="G16" s="1">
        <f t="shared" si="0"/>
        <v>-5</v>
      </c>
      <c r="H16" s="16">
        <f t="shared" si="1"/>
        <v>-8841.1</v>
      </c>
    </row>
    <row r="17" spans="1:8" ht="15">
      <c r="A17" s="28" t="s">
        <v>30</v>
      </c>
      <c r="B17" s="16">
        <v>20.47</v>
      </c>
      <c r="C17" s="17">
        <v>43524</v>
      </c>
      <c r="D17" s="17">
        <v>43490</v>
      </c>
      <c r="E17" s="17"/>
      <c r="F17" s="17"/>
      <c r="G17" s="1">
        <f t="shared" si="0"/>
        <v>-34</v>
      </c>
      <c r="H17" s="16">
        <f t="shared" si="1"/>
        <v>-695.98</v>
      </c>
    </row>
    <row r="18" spans="1:8" ht="15">
      <c r="A18" s="28" t="s">
        <v>31</v>
      </c>
      <c r="B18" s="16">
        <v>1160</v>
      </c>
      <c r="C18" s="17">
        <v>43524</v>
      </c>
      <c r="D18" s="17">
        <v>43514</v>
      </c>
      <c r="E18" s="17"/>
      <c r="F18" s="17"/>
      <c r="G18" s="1">
        <f t="shared" si="0"/>
        <v>-10</v>
      </c>
      <c r="H18" s="16">
        <f t="shared" si="1"/>
        <v>-11600</v>
      </c>
    </row>
    <row r="19" spans="1:8" ht="15">
      <c r="A19" s="28" t="s">
        <v>32</v>
      </c>
      <c r="B19" s="16">
        <v>94.5</v>
      </c>
      <c r="C19" s="17">
        <v>43524</v>
      </c>
      <c r="D19" s="17">
        <v>43514</v>
      </c>
      <c r="E19" s="17"/>
      <c r="F19" s="17"/>
      <c r="G19" s="1">
        <f t="shared" si="0"/>
        <v>-10</v>
      </c>
      <c r="H19" s="16">
        <f t="shared" si="1"/>
        <v>-945</v>
      </c>
    </row>
    <row r="20" spans="1:8" ht="15">
      <c r="A20" s="28" t="s">
        <v>33</v>
      </c>
      <c r="B20" s="16">
        <v>67.5</v>
      </c>
      <c r="C20" s="17">
        <v>43524</v>
      </c>
      <c r="D20" s="17">
        <v>43514</v>
      </c>
      <c r="E20" s="17"/>
      <c r="F20" s="17"/>
      <c r="G20" s="1">
        <f t="shared" si="0"/>
        <v>-10</v>
      </c>
      <c r="H20" s="16">
        <f t="shared" si="1"/>
        <v>-675</v>
      </c>
    </row>
    <row r="21" spans="1:8" ht="15">
      <c r="A21" s="28" t="s">
        <v>34</v>
      </c>
      <c r="B21" s="16">
        <v>95.8</v>
      </c>
      <c r="C21" s="17">
        <v>43524</v>
      </c>
      <c r="D21" s="17">
        <v>43514</v>
      </c>
      <c r="E21" s="17"/>
      <c r="F21" s="17"/>
      <c r="G21" s="1">
        <f t="shared" si="0"/>
        <v>-10</v>
      </c>
      <c r="H21" s="16">
        <f t="shared" si="1"/>
        <v>-958</v>
      </c>
    </row>
    <row r="22" spans="1:8" ht="15">
      <c r="A22" s="28" t="s">
        <v>35</v>
      </c>
      <c r="B22" s="16">
        <v>701.07</v>
      </c>
      <c r="C22" s="17">
        <v>43496</v>
      </c>
      <c r="D22" s="17">
        <v>43514</v>
      </c>
      <c r="E22" s="17"/>
      <c r="F22" s="17"/>
      <c r="G22" s="1">
        <f t="shared" si="0"/>
        <v>18</v>
      </c>
      <c r="H22" s="16">
        <f t="shared" si="1"/>
        <v>12619.26</v>
      </c>
    </row>
    <row r="23" spans="1:8" ht="15">
      <c r="A23" s="28" t="s">
        <v>36</v>
      </c>
      <c r="B23" s="16">
        <v>8037.37</v>
      </c>
      <c r="C23" s="17">
        <v>43526</v>
      </c>
      <c r="D23" s="17">
        <v>43514</v>
      </c>
      <c r="E23" s="17"/>
      <c r="F23" s="17"/>
      <c r="G23" s="1">
        <f t="shared" si="0"/>
        <v>-12</v>
      </c>
      <c r="H23" s="16">
        <f t="shared" si="1"/>
        <v>-96448.44</v>
      </c>
    </row>
    <row r="24" spans="1:8" ht="15">
      <c r="A24" s="28" t="s">
        <v>37</v>
      </c>
      <c r="B24" s="16">
        <v>30.07</v>
      </c>
      <c r="C24" s="17">
        <v>43530</v>
      </c>
      <c r="D24" s="17">
        <v>43514</v>
      </c>
      <c r="E24" s="17"/>
      <c r="F24" s="17"/>
      <c r="G24" s="1">
        <f t="shared" si="0"/>
        <v>-16</v>
      </c>
      <c r="H24" s="16">
        <f t="shared" si="1"/>
        <v>-481.12</v>
      </c>
    </row>
    <row r="25" spans="1:8" ht="15">
      <c r="A25" s="28" t="s">
        <v>38</v>
      </c>
      <c r="B25" s="16">
        <v>2385</v>
      </c>
      <c r="C25" s="17">
        <v>43532</v>
      </c>
      <c r="D25" s="17">
        <v>43516</v>
      </c>
      <c r="E25" s="17"/>
      <c r="F25" s="17"/>
      <c r="G25" s="1">
        <f t="shared" si="0"/>
        <v>-16</v>
      </c>
      <c r="H25" s="16">
        <f t="shared" si="1"/>
        <v>-38160</v>
      </c>
    </row>
    <row r="26" spans="1:8" ht="15">
      <c r="A26" s="28" t="s">
        <v>39</v>
      </c>
      <c r="B26" s="16">
        <v>210</v>
      </c>
      <c r="C26" s="17">
        <v>43512</v>
      </c>
      <c r="D26" s="17">
        <v>43516</v>
      </c>
      <c r="E26" s="17"/>
      <c r="F26" s="17"/>
      <c r="G26" s="1">
        <f t="shared" si="0"/>
        <v>4</v>
      </c>
      <c r="H26" s="16">
        <f t="shared" si="1"/>
        <v>840</v>
      </c>
    </row>
    <row r="27" spans="1:8" ht="15">
      <c r="A27" s="28" t="s">
        <v>40</v>
      </c>
      <c r="B27" s="16">
        <v>610.2</v>
      </c>
      <c r="C27" s="17">
        <v>43560</v>
      </c>
      <c r="D27" s="17">
        <v>43516</v>
      </c>
      <c r="E27" s="17"/>
      <c r="F27" s="17"/>
      <c r="G27" s="1">
        <f t="shared" si="0"/>
        <v>-44</v>
      </c>
      <c r="H27" s="16">
        <f t="shared" si="1"/>
        <v>-26848.800000000003</v>
      </c>
    </row>
    <row r="28" spans="1:8" ht="15">
      <c r="A28" s="28" t="s">
        <v>41</v>
      </c>
      <c r="B28" s="16">
        <v>112.5</v>
      </c>
      <c r="C28" s="17">
        <v>43560</v>
      </c>
      <c r="D28" s="17">
        <v>43521</v>
      </c>
      <c r="E28" s="17"/>
      <c r="F28" s="17"/>
      <c r="G28" s="1">
        <f t="shared" si="0"/>
        <v>-39</v>
      </c>
      <c r="H28" s="16">
        <f t="shared" si="1"/>
        <v>-4387.5</v>
      </c>
    </row>
    <row r="29" spans="1:8" ht="15">
      <c r="A29" s="28" t="s">
        <v>42</v>
      </c>
      <c r="B29" s="16">
        <v>960</v>
      </c>
      <c r="C29" s="17">
        <v>43507</v>
      </c>
      <c r="D29" s="17">
        <v>43522</v>
      </c>
      <c r="E29" s="17"/>
      <c r="F29" s="17"/>
      <c r="G29" s="1">
        <f t="shared" si="0"/>
        <v>15</v>
      </c>
      <c r="H29" s="16">
        <f t="shared" si="1"/>
        <v>14400</v>
      </c>
    </row>
    <row r="30" spans="1:8" ht="15">
      <c r="A30" s="28" t="s">
        <v>43</v>
      </c>
      <c r="B30" s="16">
        <v>-39</v>
      </c>
      <c r="C30" s="17">
        <v>43512</v>
      </c>
      <c r="D30" s="17">
        <v>43522</v>
      </c>
      <c r="E30" s="17"/>
      <c r="F30" s="17"/>
      <c r="G30" s="1">
        <f t="shared" si="0"/>
        <v>10</v>
      </c>
      <c r="H30" s="16">
        <f t="shared" si="1"/>
        <v>-390</v>
      </c>
    </row>
    <row r="31" spans="1:8" ht="15">
      <c r="A31" s="28" t="s">
        <v>36</v>
      </c>
      <c r="B31" s="16">
        <v>1768.22</v>
      </c>
      <c r="C31" s="17">
        <v>43526</v>
      </c>
      <c r="D31" s="17">
        <v>43530</v>
      </c>
      <c r="E31" s="17"/>
      <c r="F31" s="17"/>
      <c r="G31" s="1">
        <f t="shared" si="0"/>
        <v>4</v>
      </c>
      <c r="H31" s="16">
        <f t="shared" si="1"/>
        <v>7072.88</v>
      </c>
    </row>
    <row r="32" spans="1:8" ht="15">
      <c r="A32" s="28" t="s">
        <v>31</v>
      </c>
      <c r="B32" s="16">
        <v>255.2</v>
      </c>
      <c r="C32" s="17">
        <v>43524</v>
      </c>
      <c r="D32" s="17">
        <v>43530</v>
      </c>
      <c r="E32" s="17"/>
      <c r="F32" s="17"/>
      <c r="G32" s="1">
        <f t="shared" si="0"/>
        <v>6</v>
      </c>
      <c r="H32" s="16">
        <f t="shared" si="1"/>
        <v>1531.1999999999998</v>
      </c>
    </row>
    <row r="33" spans="1:8" ht="15">
      <c r="A33" s="28" t="s">
        <v>32</v>
      </c>
      <c r="B33" s="16">
        <v>20.79</v>
      </c>
      <c r="C33" s="17">
        <v>43524</v>
      </c>
      <c r="D33" s="17">
        <v>43530</v>
      </c>
      <c r="E33" s="17"/>
      <c r="F33" s="17"/>
      <c r="G33" s="1">
        <f t="shared" si="0"/>
        <v>6</v>
      </c>
      <c r="H33" s="16">
        <f t="shared" si="1"/>
        <v>124.74</v>
      </c>
    </row>
    <row r="34" spans="1:8" ht="15">
      <c r="A34" s="28" t="s">
        <v>33</v>
      </c>
      <c r="B34" s="16">
        <v>14.85</v>
      </c>
      <c r="C34" s="17">
        <v>43524</v>
      </c>
      <c r="D34" s="17">
        <v>43530</v>
      </c>
      <c r="E34" s="17"/>
      <c r="F34" s="17"/>
      <c r="G34" s="1">
        <f t="shared" si="0"/>
        <v>6</v>
      </c>
      <c r="H34" s="16">
        <f t="shared" si="1"/>
        <v>89.1</v>
      </c>
    </row>
    <row r="35" spans="1:8" ht="15">
      <c r="A35" s="28" t="s">
        <v>34</v>
      </c>
      <c r="B35" s="16">
        <v>21.08</v>
      </c>
      <c r="C35" s="17">
        <v>43524</v>
      </c>
      <c r="D35" s="17">
        <v>43530</v>
      </c>
      <c r="E35" s="17"/>
      <c r="F35" s="17"/>
      <c r="G35" s="1">
        <f t="shared" si="0"/>
        <v>6</v>
      </c>
      <c r="H35" s="16">
        <f t="shared" si="1"/>
        <v>126.47999999999999</v>
      </c>
    </row>
    <row r="36" spans="1:8" ht="15">
      <c r="A36" s="28" t="s">
        <v>35</v>
      </c>
      <c r="B36" s="16">
        <v>154.24</v>
      </c>
      <c r="C36" s="17">
        <v>43496</v>
      </c>
      <c r="D36" s="17">
        <v>43530</v>
      </c>
      <c r="E36" s="17"/>
      <c r="F36" s="17"/>
      <c r="G36" s="1">
        <f t="shared" si="0"/>
        <v>34</v>
      </c>
      <c r="H36" s="16">
        <f t="shared" si="1"/>
        <v>5244.16</v>
      </c>
    </row>
    <row r="37" spans="1:8" ht="15">
      <c r="A37" s="28" t="s">
        <v>38</v>
      </c>
      <c r="B37" s="16">
        <v>524.7</v>
      </c>
      <c r="C37" s="17">
        <v>43532</v>
      </c>
      <c r="D37" s="17">
        <v>43530</v>
      </c>
      <c r="E37" s="17"/>
      <c r="F37" s="17"/>
      <c r="G37" s="1">
        <f t="shared" si="0"/>
        <v>-2</v>
      </c>
      <c r="H37" s="16">
        <f t="shared" si="1"/>
        <v>-1049.4</v>
      </c>
    </row>
    <row r="38" spans="1:8" ht="15">
      <c r="A38" s="28" t="s">
        <v>39</v>
      </c>
      <c r="B38" s="16">
        <v>46.2</v>
      </c>
      <c r="C38" s="17">
        <v>43512</v>
      </c>
      <c r="D38" s="17">
        <v>43530</v>
      </c>
      <c r="E38" s="17"/>
      <c r="F38" s="17"/>
      <c r="G38" s="1">
        <f t="shared" si="0"/>
        <v>18</v>
      </c>
      <c r="H38" s="16">
        <f t="shared" si="1"/>
        <v>831.6</v>
      </c>
    </row>
    <row r="39" spans="1:8" ht="15">
      <c r="A39" s="28" t="s">
        <v>40</v>
      </c>
      <c r="B39" s="16">
        <v>134.24</v>
      </c>
      <c r="C39" s="17">
        <v>43560</v>
      </c>
      <c r="D39" s="17">
        <v>43530</v>
      </c>
      <c r="E39" s="17"/>
      <c r="F39" s="17"/>
      <c r="G39" s="1">
        <f t="shared" si="0"/>
        <v>-30</v>
      </c>
      <c r="H39" s="16">
        <f t="shared" si="1"/>
        <v>-4027.2000000000003</v>
      </c>
    </row>
    <row r="40" spans="1:8" ht="15">
      <c r="A40" s="28" t="s">
        <v>41</v>
      </c>
      <c r="B40" s="16">
        <v>24.75</v>
      </c>
      <c r="C40" s="17">
        <v>43560</v>
      </c>
      <c r="D40" s="17">
        <v>43530</v>
      </c>
      <c r="E40" s="17"/>
      <c r="F40" s="17"/>
      <c r="G40" s="1">
        <f t="shared" si="0"/>
        <v>-30</v>
      </c>
      <c r="H40" s="16">
        <f t="shared" si="1"/>
        <v>-742.5</v>
      </c>
    </row>
    <row r="41" spans="1:8" ht="15">
      <c r="A41" s="28" t="s">
        <v>44</v>
      </c>
      <c r="B41" s="16">
        <v>8037.37</v>
      </c>
      <c r="C41" s="17">
        <v>43554</v>
      </c>
      <c r="D41" s="17">
        <v>43530</v>
      </c>
      <c r="E41" s="17"/>
      <c r="F41" s="17"/>
      <c r="G41" s="1">
        <f t="shared" si="0"/>
        <v>-24</v>
      </c>
      <c r="H41" s="16">
        <f t="shared" si="1"/>
        <v>-192896.88</v>
      </c>
    </row>
    <row r="42" spans="1:8" ht="15">
      <c r="A42" s="28" t="s">
        <v>45</v>
      </c>
      <c r="B42" s="16">
        <v>1272</v>
      </c>
      <c r="C42" s="17">
        <v>43524</v>
      </c>
      <c r="D42" s="17">
        <v>43530</v>
      </c>
      <c r="E42" s="17"/>
      <c r="F42" s="17"/>
      <c r="G42" s="1">
        <f t="shared" si="0"/>
        <v>6</v>
      </c>
      <c r="H42" s="16">
        <f t="shared" si="1"/>
        <v>7632</v>
      </c>
    </row>
    <row r="43" spans="1:8" ht="15">
      <c r="A43" s="28" t="s">
        <v>46</v>
      </c>
      <c r="B43" s="16">
        <v>329.84</v>
      </c>
      <c r="C43" s="17">
        <v>43585</v>
      </c>
      <c r="D43" s="17">
        <v>43530</v>
      </c>
      <c r="E43" s="17"/>
      <c r="F43" s="17"/>
      <c r="G43" s="1">
        <f t="shared" si="0"/>
        <v>-55</v>
      </c>
      <c r="H43" s="16">
        <f t="shared" si="1"/>
        <v>-18141.199999999997</v>
      </c>
    </row>
    <row r="44" spans="1:8" ht="15">
      <c r="A44" s="28" t="s">
        <v>47</v>
      </c>
      <c r="B44" s="16">
        <v>697.7</v>
      </c>
      <c r="C44" s="17">
        <v>43555</v>
      </c>
      <c r="D44" s="17">
        <v>43530</v>
      </c>
      <c r="E44" s="17"/>
      <c r="F44" s="17"/>
      <c r="G44" s="1">
        <f t="shared" si="0"/>
        <v>-25</v>
      </c>
      <c r="H44" s="16">
        <f t="shared" si="1"/>
        <v>-17442.5</v>
      </c>
    </row>
    <row r="45" spans="1:8" ht="15">
      <c r="A45" s="28" t="s">
        <v>48</v>
      </c>
      <c r="B45" s="16">
        <v>92.73</v>
      </c>
      <c r="C45" s="17">
        <v>43508</v>
      </c>
      <c r="D45" s="17">
        <v>43530</v>
      </c>
      <c r="E45" s="17"/>
      <c r="F45" s="17"/>
      <c r="G45" s="1">
        <f t="shared" si="0"/>
        <v>22</v>
      </c>
      <c r="H45" s="16">
        <f t="shared" si="1"/>
        <v>2040.0600000000002</v>
      </c>
    </row>
    <row r="46" spans="1:8" ht="15">
      <c r="A46" s="28" t="s">
        <v>49</v>
      </c>
      <c r="B46" s="16">
        <v>258.26</v>
      </c>
      <c r="C46" s="17">
        <v>43526</v>
      </c>
      <c r="D46" s="17">
        <v>43533</v>
      </c>
      <c r="E46" s="17"/>
      <c r="F46" s="17"/>
      <c r="G46" s="1">
        <f t="shared" si="0"/>
        <v>7</v>
      </c>
      <c r="H46" s="16">
        <f t="shared" si="1"/>
        <v>1807.82</v>
      </c>
    </row>
    <row r="47" spans="1:8" ht="15">
      <c r="A47" s="28" t="s">
        <v>50</v>
      </c>
      <c r="B47" s="16">
        <v>647.76</v>
      </c>
      <c r="C47" s="17">
        <v>43520</v>
      </c>
      <c r="D47" s="17">
        <v>43535</v>
      </c>
      <c r="E47" s="17"/>
      <c r="F47" s="17"/>
      <c r="G47" s="1">
        <f t="shared" si="0"/>
        <v>15</v>
      </c>
      <c r="H47" s="16">
        <f t="shared" si="1"/>
        <v>9716.4</v>
      </c>
    </row>
    <row r="48" spans="1:8" ht="15">
      <c r="A48" s="28" t="s">
        <v>51</v>
      </c>
      <c r="B48" s="16">
        <v>176</v>
      </c>
      <c r="C48" s="17">
        <v>43523</v>
      </c>
      <c r="D48" s="17">
        <v>43538</v>
      </c>
      <c r="E48" s="17"/>
      <c r="F48" s="17"/>
      <c r="G48" s="1">
        <f t="shared" si="0"/>
        <v>15</v>
      </c>
      <c r="H48" s="16">
        <f t="shared" si="1"/>
        <v>2640</v>
      </c>
    </row>
    <row r="49" spans="1:8" ht="15">
      <c r="A49" s="28" t="s">
        <v>44</v>
      </c>
      <c r="B49" s="16">
        <v>1768.22</v>
      </c>
      <c r="C49" s="17">
        <v>43554</v>
      </c>
      <c r="D49" s="17">
        <v>43538</v>
      </c>
      <c r="E49" s="17"/>
      <c r="F49" s="17"/>
      <c r="G49" s="1">
        <f t="shared" si="0"/>
        <v>-16</v>
      </c>
      <c r="H49" s="16">
        <f t="shared" si="1"/>
        <v>-28291.52</v>
      </c>
    </row>
    <row r="50" spans="1:8" ht="15">
      <c r="A50" s="28" t="s">
        <v>45</v>
      </c>
      <c r="B50" s="16">
        <v>279.84</v>
      </c>
      <c r="C50" s="17">
        <v>43524</v>
      </c>
      <c r="D50" s="17">
        <v>43538</v>
      </c>
      <c r="E50" s="17"/>
      <c r="F50" s="17"/>
      <c r="G50" s="1">
        <f t="shared" si="0"/>
        <v>14</v>
      </c>
      <c r="H50" s="16">
        <f t="shared" si="1"/>
        <v>3917.7599999999998</v>
      </c>
    </row>
    <row r="51" spans="1:8" ht="15">
      <c r="A51" s="28" t="s">
        <v>46</v>
      </c>
      <c r="B51" s="16">
        <v>72.56</v>
      </c>
      <c r="C51" s="17">
        <v>43585</v>
      </c>
      <c r="D51" s="17">
        <v>43538</v>
      </c>
      <c r="E51" s="17"/>
      <c r="F51" s="17"/>
      <c r="G51" s="1">
        <f t="shared" si="0"/>
        <v>-47</v>
      </c>
      <c r="H51" s="16">
        <f t="shared" si="1"/>
        <v>-3410.32</v>
      </c>
    </row>
    <row r="52" spans="1:8" ht="15">
      <c r="A52" s="28" t="s">
        <v>47</v>
      </c>
      <c r="B52" s="16">
        <v>153.49</v>
      </c>
      <c r="C52" s="17">
        <v>43555</v>
      </c>
      <c r="D52" s="17">
        <v>43538</v>
      </c>
      <c r="E52" s="17"/>
      <c r="F52" s="17"/>
      <c r="G52" s="1">
        <f t="shared" si="0"/>
        <v>-17</v>
      </c>
      <c r="H52" s="16">
        <f t="shared" si="1"/>
        <v>-2609.33</v>
      </c>
    </row>
    <row r="53" spans="1:8" ht="15">
      <c r="A53" s="28" t="s">
        <v>48</v>
      </c>
      <c r="B53" s="16">
        <v>20.4</v>
      </c>
      <c r="C53" s="17">
        <v>43508</v>
      </c>
      <c r="D53" s="17">
        <v>43538</v>
      </c>
      <c r="E53" s="17"/>
      <c r="F53" s="17"/>
      <c r="G53" s="1">
        <f t="shared" si="0"/>
        <v>30</v>
      </c>
      <c r="H53" s="16">
        <f t="shared" si="1"/>
        <v>612</v>
      </c>
    </row>
    <row r="54" spans="1:8" ht="15">
      <c r="A54" s="28" t="s">
        <v>52</v>
      </c>
      <c r="B54" s="16">
        <v>230.36</v>
      </c>
      <c r="C54" s="17">
        <v>43450</v>
      </c>
      <c r="D54" s="17">
        <v>43538</v>
      </c>
      <c r="E54" s="17"/>
      <c r="F54" s="17"/>
      <c r="G54" s="1">
        <f t="shared" si="0"/>
        <v>88</v>
      </c>
      <c r="H54" s="16">
        <f t="shared" si="1"/>
        <v>20271.68</v>
      </c>
    </row>
    <row r="55" spans="1:8" ht="15">
      <c r="A55" s="28" t="s">
        <v>49</v>
      </c>
      <c r="B55" s="16">
        <v>56.82</v>
      </c>
      <c r="C55" s="17">
        <v>43526</v>
      </c>
      <c r="D55" s="17">
        <v>43538</v>
      </c>
      <c r="E55" s="17"/>
      <c r="F55" s="17"/>
      <c r="G55" s="1">
        <f t="shared" si="0"/>
        <v>12</v>
      </c>
      <c r="H55" s="16">
        <f t="shared" si="1"/>
        <v>681.84</v>
      </c>
    </row>
    <row r="56" spans="1:8" ht="15">
      <c r="A56" s="28" t="s">
        <v>50</v>
      </c>
      <c r="B56" s="16">
        <v>142.51</v>
      </c>
      <c r="C56" s="17">
        <v>43520</v>
      </c>
      <c r="D56" s="17">
        <v>43538</v>
      </c>
      <c r="E56" s="17"/>
      <c r="F56" s="17"/>
      <c r="G56" s="1">
        <f t="shared" si="0"/>
        <v>18</v>
      </c>
      <c r="H56" s="16">
        <f t="shared" si="1"/>
        <v>2565.18</v>
      </c>
    </row>
    <row r="57" spans="1:8" ht="15">
      <c r="A57" s="28" t="s">
        <v>51</v>
      </c>
      <c r="B57" s="16">
        <v>38.72</v>
      </c>
      <c r="C57" s="17">
        <v>43523</v>
      </c>
      <c r="D57" s="17">
        <v>43538</v>
      </c>
      <c r="E57" s="17"/>
      <c r="F57" s="17"/>
      <c r="G57" s="1">
        <f t="shared" si="0"/>
        <v>15</v>
      </c>
      <c r="H57" s="16">
        <f t="shared" si="1"/>
        <v>580.8</v>
      </c>
    </row>
    <row r="58" spans="1:8" ht="15">
      <c r="A58" s="28" t="s">
        <v>53</v>
      </c>
      <c r="B58" s="16">
        <v>42.5</v>
      </c>
      <c r="C58" s="17">
        <v>43554</v>
      </c>
      <c r="D58" s="17">
        <v>43545</v>
      </c>
      <c r="E58" s="17"/>
      <c r="F58" s="17"/>
      <c r="G58" s="1">
        <f t="shared" si="0"/>
        <v>-9</v>
      </c>
      <c r="H58" s="16">
        <f t="shared" si="1"/>
        <v>-382.5</v>
      </c>
    </row>
    <row r="59" spans="1:8" ht="15">
      <c r="A59" s="28" t="s">
        <v>54</v>
      </c>
      <c r="B59" s="16">
        <v>7430</v>
      </c>
      <c r="C59" s="17">
        <v>43522</v>
      </c>
      <c r="D59" s="17">
        <v>43545</v>
      </c>
      <c r="E59" s="17"/>
      <c r="F59" s="17"/>
      <c r="G59" s="1">
        <f t="shared" si="0"/>
        <v>23</v>
      </c>
      <c r="H59" s="16">
        <f t="shared" si="1"/>
        <v>170890</v>
      </c>
    </row>
    <row r="60" spans="1:8" ht="15">
      <c r="A60" s="28" t="s">
        <v>55</v>
      </c>
      <c r="B60" s="16">
        <v>218</v>
      </c>
      <c r="C60" s="17">
        <v>43542</v>
      </c>
      <c r="D60" s="17">
        <v>43546</v>
      </c>
      <c r="E60" s="17"/>
      <c r="F60" s="17"/>
      <c r="G60" s="1">
        <f t="shared" si="0"/>
        <v>4</v>
      </c>
      <c r="H60" s="16">
        <f t="shared" si="1"/>
        <v>872</v>
      </c>
    </row>
    <row r="61" spans="1:8" ht="15">
      <c r="A61" s="28" t="s">
        <v>56</v>
      </c>
      <c r="B61" s="16">
        <v>143</v>
      </c>
      <c r="C61" s="17">
        <v>43572</v>
      </c>
      <c r="D61" s="17">
        <v>43549</v>
      </c>
      <c r="E61" s="17"/>
      <c r="F61" s="17"/>
      <c r="G61" s="1">
        <f t="shared" si="0"/>
        <v>-23</v>
      </c>
      <c r="H61" s="16">
        <f t="shared" si="1"/>
        <v>-3289</v>
      </c>
    </row>
    <row r="62" spans="1:8" ht="15">
      <c r="A62" s="28" t="s">
        <v>57</v>
      </c>
      <c r="B62" s="16">
        <v>31.5</v>
      </c>
      <c r="C62" s="17">
        <v>43552</v>
      </c>
      <c r="D62" s="17">
        <v>43549</v>
      </c>
      <c r="E62" s="17"/>
      <c r="F62" s="17"/>
      <c r="G62" s="1">
        <f t="shared" si="0"/>
        <v>-3</v>
      </c>
      <c r="H62" s="16">
        <f t="shared" si="1"/>
        <v>-94.5</v>
      </c>
    </row>
    <row r="63" spans="1:8" ht="15">
      <c r="A63" s="28" t="s">
        <v>58</v>
      </c>
      <c r="B63" s="16">
        <v>200</v>
      </c>
      <c r="C63" s="17">
        <v>43555</v>
      </c>
      <c r="D63" s="17">
        <v>43550</v>
      </c>
      <c r="E63" s="17"/>
      <c r="F63" s="17"/>
      <c r="G63" s="1">
        <f t="shared" si="0"/>
        <v>-5</v>
      </c>
      <c r="H63" s="16">
        <f t="shared" si="1"/>
        <v>-1000</v>
      </c>
    </row>
    <row r="64" spans="1:8" ht="15">
      <c r="A64" s="28" t="s">
        <v>59</v>
      </c>
      <c r="B64" s="16">
        <v>301.7</v>
      </c>
      <c r="C64" s="17">
        <v>43554</v>
      </c>
      <c r="D64" s="17">
        <v>43550</v>
      </c>
      <c r="E64" s="17"/>
      <c r="F64" s="17"/>
      <c r="G64" s="1">
        <f t="shared" si="0"/>
        <v>-4</v>
      </c>
      <c r="H64" s="16">
        <f t="shared" si="1"/>
        <v>-1206.8</v>
      </c>
    </row>
    <row r="65" spans="1:8" ht="15">
      <c r="A65" s="28" t="s">
        <v>60</v>
      </c>
      <c r="B65" s="16">
        <v>590.9</v>
      </c>
      <c r="C65" s="17">
        <v>43524</v>
      </c>
      <c r="D65" s="17">
        <v>43550</v>
      </c>
      <c r="E65" s="17"/>
      <c r="F65" s="17"/>
      <c r="G65" s="1">
        <f t="shared" si="0"/>
        <v>26</v>
      </c>
      <c r="H65" s="16">
        <f t="shared" si="1"/>
        <v>15363.4</v>
      </c>
    </row>
    <row r="66" spans="1:8" ht="15">
      <c r="A66" s="28" t="s">
        <v>61</v>
      </c>
      <c r="B66" s="16">
        <v>2860</v>
      </c>
      <c r="C66" s="17">
        <v>43548</v>
      </c>
      <c r="D66" s="17">
        <v>43550</v>
      </c>
      <c r="E66" s="17"/>
      <c r="F66" s="17"/>
      <c r="G66" s="1">
        <f t="shared" si="0"/>
        <v>2</v>
      </c>
      <c r="H66" s="16">
        <f t="shared" si="1"/>
        <v>5720</v>
      </c>
    </row>
    <row r="67" spans="1:8" ht="15">
      <c r="A67" s="28" t="s">
        <v>62</v>
      </c>
      <c r="B67" s="16">
        <v>3500</v>
      </c>
      <c r="C67" s="17">
        <v>43570</v>
      </c>
      <c r="D67" s="17">
        <v>43553</v>
      </c>
      <c r="E67" s="17"/>
      <c r="F67" s="17"/>
      <c r="G67" s="1">
        <f t="shared" si="0"/>
        <v>-17</v>
      </c>
      <c r="H67" s="16">
        <f t="shared" si="1"/>
        <v>-59500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51343.970000000016</v>
      </c>
      <c r="C1">
        <f>COUNTA(A4:A203)</f>
        <v>9</v>
      </c>
      <c r="G1" s="20">
        <f>IF(B1&lt;&gt;0,H1/B1,0)</f>
        <v>-15.028292124664297</v>
      </c>
      <c r="H1" s="19">
        <f>SUM(H4:H195)</f>
        <v>-771612.1800000002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63</v>
      </c>
      <c r="B4" s="16">
        <v>34.16</v>
      </c>
      <c r="C4" s="17">
        <v>43583</v>
      </c>
      <c r="D4" s="17">
        <v>43567</v>
      </c>
      <c r="E4" s="17"/>
      <c r="F4" s="17"/>
      <c r="G4" s="1">
        <f>D4-C4-(F4-E4)</f>
        <v>-16</v>
      </c>
      <c r="H4" s="16">
        <f>B4*G4</f>
        <v>-546.56</v>
      </c>
    </row>
    <row r="5" spans="1:8" ht="15">
      <c r="A5" s="28" t="s">
        <v>64</v>
      </c>
      <c r="B5" s="16">
        <v>38150.8</v>
      </c>
      <c r="C5" s="17">
        <v>43585</v>
      </c>
      <c r="D5" s="17">
        <v>43567</v>
      </c>
      <c r="E5" s="17"/>
      <c r="F5" s="17"/>
      <c r="G5" s="1">
        <f aca="true" t="shared" si="0" ref="G5:G68">D5-C5-(F5-E5)</f>
        <v>-18</v>
      </c>
      <c r="H5" s="16">
        <f aca="true" t="shared" si="1" ref="H5:H68">B5*G5</f>
        <v>-686714.4</v>
      </c>
    </row>
    <row r="6" spans="1:8" ht="15">
      <c r="A6" s="28" t="s">
        <v>65</v>
      </c>
      <c r="B6" s="16">
        <v>8037.37</v>
      </c>
      <c r="C6" s="17">
        <v>43583</v>
      </c>
      <c r="D6" s="17">
        <v>43567</v>
      </c>
      <c r="E6" s="17"/>
      <c r="F6" s="17"/>
      <c r="G6" s="1">
        <f t="shared" si="0"/>
        <v>-16</v>
      </c>
      <c r="H6" s="16">
        <f t="shared" si="1"/>
        <v>-128597.92</v>
      </c>
    </row>
    <row r="7" spans="1:8" ht="15">
      <c r="A7" s="28" t="s">
        <v>66</v>
      </c>
      <c r="B7" s="16">
        <v>220</v>
      </c>
      <c r="C7" s="17">
        <v>43558</v>
      </c>
      <c r="D7" s="17">
        <v>43571</v>
      </c>
      <c r="E7" s="17"/>
      <c r="F7" s="17"/>
      <c r="G7" s="1">
        <f t="shared" si="0"/>
        <v>13</v>
      </c>
      <c r="H7" s="16">
        <f t="shared" si="1"/>
        <v>2860</v>
      </c>
    </row>
    <row r="8" spans="1:8" ht="15">
      <c r="A8" s="28" t="s">
        <v>67</v>
      </c>
      <c r="B8" s="16">
        <v>245</v>
      </c>
      <c r="C8" s="17">
        <v>43582</v>
      </c>
      <c r="D8" s="17">
        <v>43571</v>
      </c>
      <c r="E8" s="17"/>
      <c r="F8" s="17"/>
      <c r="G8" s="1">
        <f t="shared" si="0"/>
        <v>-11</v>
      </c>
      <c r="H8" s="16">
        <f t="shared" si="1"/>
        <v>-2695</v>
      </c>
    </row>
    <row r="9" spans="1:8" ht="15">
      <c r="A9" s="28" t="s">
        <v>68</v>
      </c>
      <c r="B9" s="16">
        <v>3393</v>
      </c>
      <c r="C9" s="17">
        <v>43558</v>
      </c>
      <c r="D9" s="17">
        <v>43571</v>
      </c>
      <c r="E9" s="17"/>
      <c r="F9" s="17"/>
      <c r="G9" s="1">
        <f t="shared" si="0"/>
        <v>13</v>
      </c>
      <c r="H9" s="16">
        <f t="shared" si="1"/>
        <v>44109</v>
      </c>
    </row>
    <row r="10" spans="1:8" ht="15">
      <c r="A10" s="28" t="s">
        <v>69</v>
      </c>
      <c r="B10" s="16">
        <v>372.73</v>
      </c>
      <c r="C10" s="17">
        <v>43571</v>
      </c>
      <c r="D10" s="17">
        <v>43574</v>
      </c>
      <c r="E10" s="17"/>
      <c r="F10" s="17"/>
      <c r="G10" s="1">
        <f t="shared" si="0"/>
        <v>3</v>
      </c>
      <c r="H10" s="16">
        <f t="shared" si="1"/>
        <v>1118.19</v>
      </c>
    </row>
    <row r="11" spans="1:8" ht="15">
      <c r="A11" s="28" t="s">
        <v>70</v>
      </c>
      <c r="B11" s="16">
        <v>272.73</v>
      </c>
      <c r="C11" s="17">
        <v>43585</v>
      </c>
      <c r="D11" s="17">
        <v>43574</v>
      </c>
      <c r="E11" s="17"/>
      <c r="F11" s="17"/>
      <c r="G11" s="1">
        <f t="shared" si="0"/>
        <v>-11</v>
      </c>
      <c r="H11" s="16">
        <f t="shared" si="1"/>
        <v>-3000.03</v>
      </c>
    </row>
    <row r="12" spans="1:8" ht="15">
      <c r="A12" s="28" t="s">
        <v>71</v>
      </c>
      <c r="B12" s="16">
        <v>618.18</v>
      </c>
      <c r="C12" s="17">
        <v>43571</v>
      </c>
      <c r="D12" s="17">
        <v>43574</v>
      </c>
      <c r="E12" s="17"/>
      <c r="F12" s="17"/>
      <c r="G12" s="1">
        <f t="shared" si="0"/>
        <v>3</v>
      </c>
      <c r="H12" s="16">
        <f t="shared" si="1"/>
        <v>1854.54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2019-06-10T09:28:18Z</dcterms:modified>
  <cp:category/>
  <cp:version/>
  <cp:contentType/>
  <cp:contentStatus/>
</cp:coreProperties>
</file>